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harging Model and FY Tariffs\FY_2021_22\Code Mod and Ofgem Analysis\CMP315_375\ImpactAssessmentMay2023\"/>
    </mc:Choice>
  </mc:AlternateContent>
  <xr:revisionPtr revIDLastSave="0" documentId="13_ncr:1_{D389EEC8-BD30-4323-8D36-8AB014C1B8A7}" xr6:coauthVersionLast="47" xr6:coauthVersionMax="47" xr10:uidLastSave="{00000000-0000-0000-0000-000000000000}"/>
  <bookViews>
    <workbookView xWindow="370" yWindow="380" windowWidth="18830" windowHeight="8820" activeTab="3" xr2:uid="{EB8B3893-39A0-4FF6-928E-C6DE94074364}"/>
  </bookViews>
  <sheets>
    <sheet name="Baseline_30yrs" sheetId="1" r:id="rId1"/>
    <sheet name="20yrs" sheetId="2" r:id="rId2"/>
    <sheet name="40Yrs" sheetId="4" r:id="rId3"/>
    <sheet name="Delta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3" l="1"/>
  <c r="H23" i="3"/>
  <c r="B17" i="3"/>
  <c r="H17" i="3" s="1"/>
  <c r="C17" i="3"/>
  <c r="I17" i="3" s="1"/>
  <c r="B18" i="3"/>
  <c r="H18" i="3" s="1"/>
  <c r="C18" i="3"/>
  <c r="I18" i="3" s="1"/>
  <c r="B19" i="3"/>
  <c r="C19" i="3"/>
  <c r="I19" i="3" s="1"/>
  <c r="B20" i="3"/>
  <c r="H20" i="3" s="1"/>
  <c r="C20" i="3"/>
  <c r="I20" i="3" s="1"/>
  <c r="B21" i="3"/>
  <c r="H21" i="3" s="1"/>
  <c r="C21" i="3"/>
  <c r="I21" i="3" s="1"/>
  <c r="B22" i="3"/>
  <c r="H22" i="3" s="1"/>
  <c r="C22" i="3"/>
  <c r="I22" i="3" s="1"/>
  <c r="B23" i="3"/>
  <c r="C23" i="3"/>
  <c r="I23" i="3" s="1"/>
  <c r="B24" i="3"/>
  <c r="H24" i="3" s="1"/>
  <c r="C24" i="3"/>
  <c r="I24" i="3" s="1"/>
  <c r="B25" i="3"/>
  <c r="H25" i="3" s="1"/>
  <c r="C25" i="3"/>
  <c r="I25" i="3" s="1"/>
  <c r="C16" i="3"/>
  <c r="I16" i="3" s="1"/>
  <c r="B16" i="3"/>
  <c r="H16" i="3" s="1"/>
  <c r="B4" i="3"/>
  <c r="H4" i="3" s="1"/>
  <c r="C4" i="3"/>
  <c r="I4" i="3" s="1"/>
  <c r="B5" i="3"/>
  <c r="H5" i="3" s="1"/>
  <c r="C5" i="3"/>
  <c r="I5" i="3" s="1"/>
  <c r="B6" i="3"/>
  <c r="H6" i="3" s="1"/>
  <c r="C6" i="3"/>
  <c r="I6" i="3" s="1"/>
  <c r="B7" i="3"/>
  <c r="H7" i="3" s="1"/>
  <c r="C7" i="3"/>
  <c r="I7" i="3" s="1"/>
  <c r="B8" i="3"/>
  <c r="C8" i="3"/>
  <c r="I8" i="3" s="1"/>
  <c r="H8" i="3"/>
  <c r="B9" i="3"/>
  <c r="H9" i="3" s="1"/>
  <c r="C9" i="3"/>
  <c r="I9" i="3" s="1"/>
  <c r="B10" i="3"/>
  <c r="H10" i="3" s="1"/>
  <c r="C10" i="3"/>
  <c r="I10" i="3" s="1"/>
  <c r="B11" i="3"/>
  <c r="H11" i="3" s="1"/>
  <c r="C11" i="3"/>
  <c r="I11" i="3" s="1"/>
  <c r="B3" i="3"/>
  <c r="H3" i="3" s="1"/>
  <c r="C3" i="3"/>
  <c r="I3" i="3" s="1"/>
  <c r="C2" i="3"/>
  <c r="I2" i="3" s="1"/>
  <c r="B2" i="3"/>
  <c r="H2" i="3" s="1"/>
</calcChain>
</file>

<file path=xl/sharedStrings.xml><?xml version="1.0" encoding="utf-8"?>
<sst xmlns="http://schemas.openxmlformats.org/spreadsheetml/2006/main" count="93" uniqueCount="16">
  <si>
    <t>Unsmoothed ECs in 2023/24 price (£/MWkm)</t>
  </si>
  <si>
    <t>CMP375</t>
  </si>
  <si>
    <t>400kV OHL</t>
  </si>
  <si>
    <t>275kV OHL</t>
  </si>
  <si>
    <t>132kV OHL NGET</t>
  </si>
  <si>
    <t>132kV OHL SPT</t>
  </si>
  <si>
    <t>132kV OHL SHET</t>
  </si>
  <si>
    <t>400kV cable</t>
  </si>
  <si>
    <t>275kV cable</t>
  </si>
  <si>
    <t>132kV cable NGET</t>
  </si>
  <si>
    <t>132kV cable SPT</t>
  </si>
  <si>
    <t>132kV cable SHET</t>
  </si>
  <si>
    <t>% delta</t>
  </si>
  <si>
    <t>20 years</t>
  </si>
  <si>
    <t>40 years</t>
  </si>
  <si>
    <t>CMP315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</si>
</sst>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 applyBorder="1"/>
    <xf numFmtId="2" fontId="0" fillId="0" borderId="1" xfId="0" applyNumberFormat="1" applyBorder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2" fontId="0" fillId="0" borderId="6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9" fontId="0" fillId="0" borderId="1" xfId="1" applyFont="1" applyBorder="1"/>
    <xf numFmtId="0" fontId="2" fillId="0" borderId="2" xfId="0" applyFont="1" applyFill="1" applyBorder="1" applyAlignment="1">
      <alignment vertical="center" wrapText="1"/>
    </xf>
    <xf numFmtId="9" fontId="0" fillId="0" borderId="6" xfId="1" applyFont="1" applyBorder="1"/>
    <xf numFmtId="9" fontId="0" fillId="0" borderId="8" xfId="1" applyFont="1" applyBorder="1"/>
    <xf numFmtId="9" fontId="0" fillId="0" borderId="9" xfId="1" applyFont="1" applyBorder="1"/>
    <xf numFmtId="2" fontId="0" fillId="0" borderId="5" xfId="0" applyNumberFormat="1" applyBorder="1"/>
    <xf numFmtId="2" fontId="0" fillId="0" borderId="7" xfId="0" applyNumberFormat="1" applyBorder="1"/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26150-934C-4E64-A490-DA96D26068D8}">
  <dimension ref="A1:E11"/>
  <sheetViews>
    <sheetView workbookViewId="0">
      <selection activeCell="F6" sqref="F6"/>
    </sheetView>
  </sheetViews>
  <sheetFormatPr defaultRowHeight="14.5" x14ac:dyDescent="0.35"/>
  <cols>
    <col min="1" max="1" width="17.08984375" customWidth="1"/>
    <col min="4" max="5" width="8.7265625" style="12"/>
  </cols>
  <sheetData>
    <row r="1" spans="1:5" s="2" customFormat="1" ht="48.5" customHeight="1" x14ac:dyDescent="0.35">
      <c r="A1" s="5" t="s">
        <v>0</v>
      </c>
      <c r="B1" s="6" t="s">
        <v>15</v>
      </c>
      <c r="C1" s="7" t="s">
        <v>1</v>
      </c>
      <c r="D1" s="11"/>
      <c r="E1" s="11"/>
    </row>
    <row r="2" spans="1:5" x14ac:dyDescent="0.35">
      <c r="A2" s="18" t="s">
        <v>2</v>
      </c>
      <c r="B2" s="4">
        <v>14.484501604955094</v>
      </c>
      <c r="C2" s="8">
        <v>13.600607114757931</v>
      </c>
      <c r="D2" s="3"/>
      <c r="E2" s="3"/>
    </row>
    <row r="3" spans="1:5" x14ac:dyDescent="0.35">
      <c r="A3" s="18" t="s">
        <v>3</v>
      </c>
      <c r="B3" s="4">
        <v>29.895378966354158</v>
      </c>
      <c r="C3" s="8">
        <v>27.446878675588803</v>
      </c>
      <c r="D3" s="3"/>
      <c r="E3" s="3"/>
    </row>
    <row r="4" spans="1:5" x14ac:dyDescent="0.35">
      <c r="A4" s="18" t="s">
        <v>4</v>
      </c>
      <c r="B4" s="4">
        <v>140.91705889687543</v>
      </c>
      <c r="C4" s="8">
        <v>139.09564401947441</v>
      </c>
      <c r="D4" s="3"/>
      <c r="E4" s="3"/>
    </row>
    <row r="5" spans="1:5" x14ac:dyDescent="0.35">
      <c r="A5" s="18" t="s">
        <v>5</v>
      </c>
      <c r="B5" s="4">
        <v>140.91705889687543</v>
      </c>
      <c r="C5" s="8">
        <v>139.09564401947441</v>
      </c>
      <c r="D5" s="3"/>
      <c r="E5" s="3"/>
    </row>
    <row r="6" spans="1:5" x14ac:dyDescent="0.35">
      <c r="A6" s="18" t="s">
        <v>6</v>
      </c>
      <c r="B6" s="4">
        <v>140.91705889687543</v>
      </c>
      <c r="C6" s="8">
        <v>139.09564401947441</v>
      </c>
      <c r="D6" s="3"/>
      <c r="E6" s="3"/>
    </row>
    <row r="7" spans="1:5" x14ac:dyDescent="0.35">
      <c r="A7" s="18" t="s">
        <v>7</v>
      </c>
      <c r="B7" s="4">
        <v>328.46663053376932</v>
      </c>
      <c r="C7" s="8">
        <v>327.2881045468398</v>
      </c>
      <c r="D7" s="3"/>
      <c r="E7" s="3"/>
    </row>
    <row r="8" spans="1:5" x14ac:dyDescent="0.35">
      <c r="A8" s="18" t="s">
        <v>8</v>
      </c>
      <c r="B8" s="4">
        <v>375.27062379553121</v>
      </c>
      <c r="C8" s="8">
        <v>372.00595674117739</v>
      </c>
      <c r="D8" s="3"/>
      <c r="E8" s="3"/>
    </row>
    <row r="9" spans="1:5" x14ac:dyDescent="0.35">
      <c r="A9" s="18" t="s">
        <v>9</v>
      </c>
      <c r="B9" s="4">
        <v>384.33529764348179</v>
      </c>
      <c r="C9" s="8">
        <v>381.42103383964019</v>
      </c>
      <c r="D9" s="3"/>
      <c r="E9" s="3"/>
    </row>
    <row r="10" spans="1:5" x14ac:dyDescent="0.35">
      <c r="A10" s="18" t="s">
        <v>10</v>
      </c>
      <c r="B10" s="4">
        <v>384.33529764348179</v>
      </c>
      <c r="C10" s="8">
        <v>381.42103383964019</v>
      </c>
      <c r="D10" s="3"/>
      <c r="E10" s="3"/>
    </row>
    <row r="11" spans="1:5" ht="15" thickBot="1" x14ac:dyDescent="0.4">
      <c r="A11" s="19" t="s">
        <v>11</v>
      </c>
      <c r="B11" s="9">
        <v>384.33529764348179</v>
      </c>
      <c r="C11" s="10">
        <v>381.42103383964019</v>
      </c>
      <c r="D11" s="3"/>
      <c r="E11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6E5AC-E5E1-4594-8B05-AC8BD3D51E79}">
  <dimension ref="A1:E11"/>
  <sheetViews>
    <sheetView workbookViewId="0">
      <selection activeCell="F1" sqref="F1"/>
    </sheetView>
  </sheetViews>
  <sheetFormatPr defaultRowHeight="14.5" x14ac:dyDescent="0.35"/>
  <cols>
    <col min="1" max="1" width="16" customWidth="1"/>
    <col min="4" max="5" width="8.7265625" style="12"/>
  </cols>
  <sheetData>
    <row r="1" spans="1:5" ht="62.5" customHeight="1" x14ac:dyDescent="0.35">
      <c r="A1" s="5" t="s">
        <v>0</v>
      </c>
      <c r="B1" s="6" t="s">
        <v>15</v>
      </c>
      <c r="C1" s="7" t="s">
        <v>1</v>
      </c>
      <c r="D1" s="11"/>
      <c r="E1" s="11"/>
    </row>
    <row r="2" spans="1:5" x14ac:dyDescent="0.35">
      <c r="A2" s="18" t="s">
        <v>2</v>
      </c>
      <c r="B2" s="4">
        <v>15.824355229634763</v>
      </c>
      <c r="C2" s="8">
        <v>14.940460739437601</v>
      </c>
      <c r="D2" s="3"/>
      <c r="E2" s="3"/>
    </row>
    <row r="3" spans="1:5" x14ac:dyDescent="0.35">
      <c r="A3" s="18" t="s">
        <v>3</v>
      </c>
      <c r="B3" s="4">
        <v>32.552651519757362</v>
      </c>
      <c r="C3" s="8">
        <v>30.104151228992006</v>
      </c>
      <c r="D3" s="3"/>
      <c r="E3" s="3"/>
    </row>
    <row r="4" spans="1:5" x14ac:dyDescent="0.35">
      <c r="A4" s="18" t="s">
        <v>4</v>
      </c>
      <c r="B4" s="4">
        <v>140.91705889687543</v>
      </c>
      <c r="C4" s="8">
        <v>139.09564401947441</v>
      </c>
      <c r="D4" s="3"/>
      <c r="E4" s="3"/>
    </row>
    <row r="5" spans="1:5" x14ac:dyDescent="0.35">
      <c r="A5" s="18" t="s">
        <v>5</v>
      </c>
      <c r="B5" s="4">
        <v>140.91705889687543</v>
      </c>
      <c r="C5" s="8">
        <v>139.09564401947441</v>
      </c>
      <c r="D5" s="3"/>
      <c r="E5" s="3"/>
    </row>
    <row r="6" spans="1:5" x14ac:dyDescent="0.35">
      <c r="A6" s="18" t="s">
        <v>6</v>
      </c>
      <c r="B6" s="4">
        <v>140.91705889687543</v>
      </c>
      <c r="C6" s="8">
        <v>139.09564401947441</v>
      </c>
      <c r="D6" s="3"/>
      <c r="E6" s="3"/>
    </row>
    <row r="7" spans="1:5" x14ac:dyDescent="0.35">
      <c r="A7" s="18" t="s">
        <v>7</v>
      </c>
      <c r="B7" s="4">
        <v>328.46663053376932</v>
      </c>
      <c r="C7" s="8">
        <v>327.2881045468398</v>
      </c>
      <c r="D7" s="3"/>
      <c r="E7" s="3"/>
    </row>
    <row r="8" spans="1:5" x14ac:dyDescent="0.35">
      <c r="A8" s="18" t="s">
        <v>8</v>
      </c>
      <c r="B8" s="4">
        <v>375.27062379553121</v>
      </c>
      <c r="C8" s="8">
        <v>372.00595674117739</v>
      </c>
      <c r="D8" s="3"/>
      <c r="E8" s="3"/>
    </row>
    <row r="9" spans="1:5" x14ac:dyDescent="0.35">
      <c r="A9" s="18" t="s">
        <v>9</v>
      </c>
      <c r="B9" s="4">
        <v>384.33529764348179</v>
      </c>
      <c r="C9" s="8">
        <v>381.42103383964019</v>
      </c>
      <c r="D9" s="3"/>
      <c r="E9" s="3"/>
    </row>
    <row r="10" spans="1:5" x14ac:dyDescent="0.35">
      <c r="A10" s="18" t="s">
        <v>10</v>
      </c>
      <c r="B10" s="4">
        <v>384.33529764348179</v>
      </c>
      <c r="C10" s="8">
        <v>381.42103383964019</v>
      </c>
      <c r="D10" s="3"/>
      <c r="E10" s="3"/>
    </row>
    <row r="11" spans="1:5" ht="15" thickBot="1" x14ac:dyDescent="0.4">
      <c r="A11" s="19" t="s">
        <v>11</v>
      </c>
      <c r="B11" s="9">
        <v>384.33529764348179</v>
      </c>
      <c r="C11" s="10">
        <v>381.42103383964019</v>
      </c>
      <c r="D11" s="3"/>
      <c r="E1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99222-48B4-49E0-9638-5EBE0262D4FF}">
  <dimension ref="A1:C11"/>
  <sheetViews>
    <sheetView workbookViewId="0">
      <selection activeCell="F2" sqref="F2"/>
    </sheetView>
  </sheetViews>
  <sheetFormatPr defaultRowHeight="14.5" x14ac:dyDescent="0.35"/>
  <cols>
    <col min="1" max="1" width="17.7265625" customWidth="1"/>
  </cols>
  <sheetData>
    <row r="1" spans="1:3" ht="56.5" customHeight="1" x14ac:dyDescent="0.35">
      <c r="A1" s="5" t="s">
        <v>0</v>
      </c>
      <c r="B1" s="6" t="s">
        <v>15</v>
      </c>
      <c r="C1" s="7" t="s">
        <v>1</v>
      </c>
    </row>
    <row r="2" spans="1:3" x14ac:dyDescent="0.35">
      <c r="A2" s="18" t="s">
        <v>2</v>
      </c>
      <c r="B2" s="4">
        <v>13.706984250127046</v>
      </c>
      <c r="C2" s="8">
        <v>12.823089759929886</v>
      </c>
    </row>
    <row r="3" spans="1:3" x14ac:dyDescent="0.35">
      <c r="A3" s="18" t="s">
        <v>3</v>
      </c>
      <c r="B3" s="4">
        <v>28.254501603126741</v>
      </c>
      <c r="C3" s="8">
        <v>25.806001312361381</v>
      </c>
    </row>
    <row r="4" spans="1:3" x14ac:dyDescent="0.35">
      <c r="A4" s="18" t="s">
        <v>4</v>
      </c>
      <c r="B4" s="4">
        <v>140.91705889687543</v>
      </c>
      <c r="C4" s="8">
        <v>139.09564401947441</v>
      </c>
    </row>
    <row r="5" spans="1:3" x14ac:dyDescent="0.35">
      <c r="A5" s="18" t="s">
        <v>5</v>
      </c>
      <c r="B5" s="4">
        <v>140.91705889687543</v>
      </c>
      <c r="C5" s="8">
        <v>139.09564401947441</v>
      </c>
    </row>
    <row r="6" spans="1:3" x14ac:dyDescent="0.35">
      <c r="A6" s="18" t="s">
        <v>6</v>
      </c>
      <c r="B6" s="4">
        <v>140.91705889687543</v>
      </c>
      <c r="C6" s="8">
        <v>139.09564401947441</v>
      </c>
    </row>
    <row r="7" spans="1:3" x14ac:dyDescent="0.35">
      <c r="A7" s="18" t="s">
        <v>7</v>
      </c>
      <c r="B7" s="4">
        <v>328.46663053376932</v>
      </c>
      <c r="C7" s="8">
        <v>327.2881045468398</v>
      </c>
    </row>
    <row r="8" spans="1:3" x14ac:dyDescent="0.35">
      <c r="A8" s="18" t="s">
        <v>8</v>
      </c>
      <c r="B8" s="4">
        <v>375.27062379553121</v>
      </c>
      <c r="C8" s="8">
        <v>372.00595674117739</v>
      </c>
    </row>
    <row r="9" spans="1:3" x14ac:dyDescent="0.35">
      <c r="A9" s="18" t="s">
        <v>9</v>
      </c>
      <c r="B9" s="4">
        <v>384.33529764348179</v>
      </c>
      <c r="C9" s="8">
        <v>381.42103383964019</v>
      </c>
    </row>
    <row r="10" spans="1:3" x14ac:dyDescent="0.35">
      <c r="A10" s="18" t="s">
        <v>10</v>
      </c>
      <c r="B10" s="4">
        <v>384.33529764348179</v>
      </c>
      <c r="C10" s="8">
        <v>381.42103383964019</v>
      </c>
    </row>
    <row r="11" spans="1:3" ht="15" thickBot="1" x14ac:dyDescent="0.4">
      <c r="A11" s="19" t="s">
        <v>11</v>
      </c>
      <c r="B11" s="9">
        <v>384.33529764348179</v>
      </c>
      <c r="C11" s="10">
        <v>381.42103383964019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8E464-F7D9-4F4B-AA19-16AD7A4D5988}">
  <dimension ref="A1:K25"/>
  <sheetViews>
    <sheetView tabSelected="1" workbookViewId="0">
      <selection activeCell="J7" sqref="J7"/>
    </sheetView>
  </sheetViews>
  <sheetFormatPr defaultRowHeight="14.5" x14ac:dyDescent="0.35"/>
  <cols>
    <col min="1" max="1" width="16.81640625" customWidth="1"/>
    <col min="2" max="2" width="13.08984375" bestFit="1" customWidth="1"/>
    <col min="3" max="3" width="11.1796875" customWidth="1"/>
    <col min="5" max="5" width="8.7265625" style="12"/>
    <col min="7" max="7" width="16.36328125" customWidth="1"/>
    <col min="11" max="11" width="8.7265625" style="12"/>
  </cols>
  <sheetData>
    <row r="1" spans="1:11" ht="74.5" customHeight="1" x14ac:dyDescent="0.35">
      <c r="A1" s="5" t="s">
        <v>0</v>
      </c>
      <c r="B1" s="6" t="s">
        <v>15</v>
      </c>
      <c r="C1" s="7" t="s">
        <v>1</v>
      </c>
      <c r="E1" s="20" t="s">
        <v>13</v>
      </c>
      <c r="F1" s="21"/>
      <c r="G1" s="14" t="s">
        <v>12</v>
      </c>
      <c r="H1" s="6" t="s">
        <v>15</v>
      </c>
      <c r="I1" s="7" t="s">
        <v>1</v>
      </c>
      <c r="K1" s="11"/>
    </row>
    <row r="2" spans="1:11" x14ac:dyDescent="0.35">
      <c r="A2" s="18" t="s">
        <v>2</v>
      </c>
      <c r="B2" s="4">
        <f>'20yrs'!B2-Baseline_30yrs!B2</f>
        <v>1.3398536246796695</v>
      </c>
      <c r="C2" s="8">
        <f>'20yrs'!C2-Baseline_30yrs!C2</f>
        <v>1.3398536246796695</v>
      </c>
      <c r="E2" s="3"/>
      <c r="G2" s="18" t="s">
        <v>2</v>
      </c>
      <c r="H2" s="13">
        <f>B2/'20yrs'!B2</f>
        <v>8.4670345504534922E-2</v>
      </c>
      <c r="I2" s="15">
        <f>C2/'20yrs'!C2</f>
        <v>8.9679538539459078E-2</v>
      </c>
    </row>
    <row r="3" spans="1:11" x14ac:dyDescent="0.35">
      <c r="A3" s="18" t="s">
        <v>3</v>
      </c>
      <c r="B3" s="4">
        <f>'20yrs'!B3-Baseline_30yrs!B3</f>
        <v>2.6572725534032031</v>
      </c>
      <c r="C3" s="8">
        <f>'20yrs'!C3-Baseline_30yrs!C3</f>
        <v>2.6572725534032031</v>
      </c>
      <c r="E3" s="3"/>
      <c r="G3" s="18" t="s">
        <v>3</v>
      </c>
      <c r="H3" s="13">
        <f>B3/'20yrs'!B3</f>
        <v>8.162998801466019E-2</v>
      </c>
      <c r="I3" s="15">
        <f>C3/'20yrs'!C3</f>
        <v>8.8269306554775037E-2</v>
      </c>
    </row>
    <row r="4" spans="1:11" x14ac:dyDescent="0.35">
      <c r="A4" s="18" t="s">
        <v>4</v>
      </c>
      <c r="B4" s="4">
        <f>'20yrs'!B4-Baseline_30yrs!B4</f>
        <v>0</v>
      </c>
      <c r="C4" s="8">
        <f>'20yrs'!C4-Baseline_30yrs!C4</f>
        <v>0</v>
      </c>
      <c r="E4" s="3"/>
      <c r="G4" s="18" t="s">
        <v>4</v>
      </c>
      <c r="H4" s="13">
        <f>B4/'20yrs'!B4</f>
        <v>0</v>
      </c>
      <c r="I4" s="15">
        <f>C4/'20yrs'!C4</f>
        <v>0</v>
      </c>
    </row>
    <row r="5" spans="1:11" x14ac:dyDescent="0.35">
      <c r="A5" s="18" t="s">
        <v>5</v>
      </c>
      <c r="B5" s="4">
        <f>'20yrs'!B5-Baseline_30yrs!B5</f>
        <v>0</v>
      </c>
      <c r="C5" s="8">
        <f>'20yrs'!C5-Baseline_30yrs!C5</f>
        <v>0</v>
      </c>
      <c r="E5" s="3"/>
      <c r="G5" s="18" t="s">
        <v>5</v>
      </c>
      <c r="H5" s="13">
        <f>B5/'20yrs'!B5</f>
        <v>0</v>
      </c>
      <c r="I5" s="15">
        <f>C5/'20yrs'!C5</f>
        <v>0</v>
      </c>
    </row>
    <row r="6" spans="1:11" x14ac:dyDescent="0.35">
      <c r="A6" s="18" t="s">
        <v>6</v>
      </c>
      <c r="B6" s="4">
        <f>'20yrs'!B6-Baseline_30yrs!B6</f>
        <v>0</v>
      </c>
      <c r="C6" s="8">
        <f>'20yrs'!C6-Baseline_30yrs!C6</f>
        <v>0</v>
      </c>
      <c r="E6" s="3"/>
      <c r="G6" s="18" t="s">
        <v>6</v>
      </c>
      <c r="H6" s="13">
        <f>B6/'20yrs'!B6</f>
        <v>0</v>
      </c>
      <c r="I6" s="15">
        <f>C6/'20yrs'!C6</f>
        <v>0</v>
      </c>
    </row>
    <row r="7" spans="1:11" x14ac:dyDescent="0.35">
      <c r="A7" s="18" t="s">
        <v>7</v>
      </c>
      <c r="B7" s="4">
        <f>'20yrs'!B7-Baseline_30yrs!B7</f>
        <v>0</v>
      </c>
      <c r="C7" s="8">
        <f>'20yrs'!C7-Baseline_30yrs!C7</f>
        <v>0</v>
      </c>
      <c r="E7" s="3"/>
      <c r="G7" s="18" t="s">
        <v>7</v>
      </c>
      <c r="H7" s="13">
        <f>B7/'20yrs'!B7</f>
        <v>0</v>
      </c>
      <c r="I7" s="15">
        <f>C7/'20yrs'!C7</f>
        <v>0</v>
      </c>
    </row>
    <row r="8" spans="1:11" x14ac:dyDescent="0.35">
      <c r="A8" s="18" t="s">
        <v>8</v>
      </c>
      <c r="B8" s="4">
        <f>'20yrs'!B8-Baseline_30yrs!B8</f>
        <v>0</v>
      </c>
      <c r="C8" s="8">
        <f>'20yrs'!C8-Baseline_30yrs!C8</f>
        <v>0</v>
      </c>
      <c r="E8" s="3"/>
      <c r="G8" s="18" t="s">
        <v>8</v>
      </c>
      <c r="H8" s="13">
        <f>B8/'20yrs'!B8</f>
        <v>0</v>
      </c>
      <c r="I8" s="15">
        <f>C8/'20yrs'!C8</f>
        <v>0</v>
      </c>
    </row>
    <row r="9" spans="1:11" x14ac:dyDescent="0.35">
      <c r="A9" s="18" t="s">
        <v>9</v>
      </c>
      <c r="B9" s="4">
        <f>'20yrs'!B9-Baseline_30yrs!B9</f>
        <v>0</v>
      </c>
      <c r="C9" s="8">
        <f>'20yrs'!C9-Baseline_30yrs!C9</f>
        <v>0</v>
      </c>
      <c r="E9" s="3"/>
      <c r="G9" s="18" t="s">
        <v>9</v>
      </c>
      <c r="H9" s="13">
        <f>B9/'20yrs'!B9</f>
        <v>0</v>
      </c>
      <c r="I9" s="15">
        <f>C9/'20yrs'!C9</f>
        <v>0</v>
      </c>
    </row>
    <row r="10" spans="1:11" x14ac:dyDescent="0.35">
      <c r="A10" s="18" t="s">
        <v>10</v>
      </c>
      <c r="B10" s="4">
        <f>'20yrs'!B10-Baseline_30yrs!B10</f>
        <v>0</v>
      </c>
      <c r="C10" s="8">
        <f>'20yrs'!C10-Baseline_30yrs!C10</f>
        <v>0</v>
      </c>
      <c r="E10" s="3"/>
      <c r="G10" s="18" t="s">
        <v>10</v>
      </c>
      <c r="H10" s="13">
        <f>B10/'20yrs'!B10</f>
        <v>0</v>
      </c>
      <c r="I10" s="15">
        <f>C10/'20yrs'!C10</f>
        <v>0</v>
      </c>
    </row>
    <row r="11" spans="1:11" ht="15" thickBot="1" x14ac:dyDescent="0.4">
      <c r="A11" s="19" t="s">
        <v>11</v>
      </c>
      <c r="B11" s="9">
        <f>'20yrs'!B11-Baseline_30yrs!B11</f>
        <v>0</v>
      </c>
      <c r="C11" s="10">
        <f>'20yrs'!C11-Baseline_30yrs!C11</f>
        <v>0</v>
      </c>
      <c r="E11" s="3"/>
      <c r="G11" s="19" t="s">
        <v>11</v>
      </c>
      <c r="H11" s="16">
        <f>B11/'20yrs'!B11</f>
        <v>0</v>
      </c>
      <c r="I11" s="17">
        <f>C11/'20yrs'!C11</f>
        <v>0</v>
      </c>
    </row>
    <row r="12" spans="1:11" x14ac:dyDescent="0.35">
      <c r="A12" s="1"/>
      <c r="B12" s="1"/>
      <c r="C12" s="1"/>
    </row>
    <row r="13" spans="1:11" x14ac:dyDescent="0.35">
      <c r="A13" s="1"/>
      <c r="B13" s="1"/>
      <c r="C13" s="1"/>
    </row>
    <row r="14" spans="1:11" ht="15" thickBot="1" x14ac:dyDescent="0.4">
      <c r="A14" s="1"/>
      <c r="B14" s="1"/>
      <c r="C14" s="1"/>
    </row>
    <row r="15" spans="1:11" ht="43.5" x14ac:dyDescent="0.35">
      <c r="A15" s="5" t="s">
        <v>0</v>
      </c>
      <c r="B15" s="6" t="s">
        <v>15</v>
      </c>
      <c r="C15" s="7" t="s">
        <v>1</v>
      </c>
      <c r="E15" s="20" t="s">
        <v>14</v>
      </c>
      <c r="F15" s="21"/>
      <c r="G15" s="14" t="s">
        <v>12</v>
      </c>
      <c r="H15" s="6" t="s">
        <v>15</v>
      </c>
      <c r="I15" s="7" t="s">
        <v>1</v>
      </c>
    </row>
    <row r="16" spans="1:11" x14ac:dyDescent="0.35">
      <c r="A16" s="18" t="s">
        <v>2</v>
      </c>
      <c r="B16" s="4">
        <f>'40Yrs'!B2-Baseline_30yrs!B2</f>
        <v>-0.7775173548280474</v>
      </c>
      <c r="C16" s="8">
        <f>'40Yrs'!C2-Baseline_30yrs!C2</f>
        <v>-0.77751735482804563</v>
      </c>
      <c r="G16" s="18" t="s">
        <v>2</v>
      </c>
      <c r="H16" s="13">
        <f>B16/Baseline_30yrs!B2</f>
        <v>-5.3679261878231396E-2</v>
      </c>
      <c r="I16" s="15">
        <f>C16/Baseline_30yrs!C2</f>
        <v>-5.7167841719680777E-2</v>
      </c>
    </row>
    <row r="17" spans="1:9" x14ac:dyDescent="0.35">
      <c r="A17" s="18" t="s">
        <v>3</v>
      </c>
      <c r="B17" s="4">
        <f>'40Yrs'!B3-Baseline_30yrs!B3</f>
        <v>-1.6408773632274176</v>
      </c>
      <c r="C17" s="8">
        <f>'40Yrs'!C3-Baseline_30yrs!C3</f>
        <v>-1.6408773632274212</v>
      </c>
      <c r="G17" s="18" t="s">
        <v>3</v>
      </c>
      <c r="H17" s="13">
        <f>B17/Baseline_30yrs!B3</f>
        <v>-5.4887324394654699E-2</v>
      </c>
      <c r="I17" s="15">
        <f>C17/Baseline_30yrs!C3</f>
        <v>-5.9783751100514544E-2</v>
      </c>
    </row>
    <row r="18" spans="1:9" x14ac:dyDescent="0.35">
      <c r="A18" s="18" t="s">
        <v>4</v>
      </c>
      <c r="B18" s="4">
        <f>'40Yrs'!B4-Baseline_30yrs!B4</f>
        <v>0</v>
      </c>
      <c r="C18" s="8">
        <f>'40Yrs'!C4-Baseline_30yrs!C4</f>
        <v>0</v>
      </c>
      <c r="G18" s="18" t="s">
        <v>4</v>
      </c>
      <c r="H18" s="13">
        <f>B18/Baseline_30yrs!B4</f>
        <v>0</v>
      </c>
      <c r="I18" s="15">
        <f>C18/Baseline_30yrs!C4</f>
        <v>0</v>
      </c>
    </row>
    <row r="19" spans="1:9" x14ac:dyDescent="0.35">
      <c r="A19" s="18" t="s">
        <v>5</v>
      </c>
      <c r="B19" s="4">
        <f>'40Yrs'!B5-Baseline_30yrs!B5</f>
        <v>0</v>
      </c>
      <c r="C19" s="8">
        <f>'40Yrs'!C5-Baseline_30yrs!C5</f>
        <v>0</v>
      </c>
      <c r="G19" s="18" t="s">
        <v>5</v>
      </c>
      <c r="H19" s="13">
        <f>B19/Baseline_30yrs!B5</f>
        <v>0</v>
      </c>
      <c r="I19" s="15">
        <f>C19/Baseline_30yrs!C5</f>
        <v>0</v>
      </c>
    </row>
    <row r="20" spans="1:9" x14ac:dyDescent="0.35">
      <c r="A20" s="18" t="s">
        <v>6</v>
      </c>
      <c r="B20" s="4">
        <f>'40Yrs'!B6-Baseline_30yrs!B6</f>
        <v>0</v>
      </c>
      <c r="C20" s="8">
        <f>'40Yrs'!C6-Baseline_30yrs!C6</f>
        <v>0</v>
      </c>
      <c r="G20" s="18" t="s">
        <v>6</v>
      </c>
      <c r="H20" s="13">
        <f>B20/Baseline_30yrs!B6</f>
        <v>0</v>
      </c>
      <c r="I20" s="15">
        <f>C20/Baseline_30yrs!C6</f>
        <v>0</v>
      </c>
    </row>
    <row r="21" spans="1:9" x14ac:dyDescent="0.35">
      <c r="A21" s="18" t="s">
        <v>7</v>
      </c>
      <c r="B21" s="4">
        <f>'40Yrs'!B7-Baseline_30yrs!B7</f>
        <v>0</v>
      </c>
      <c r="C21" s="8">
        <f>'40Yrs'!C7-Baseline_30yrs!C7</f>
        <v>0</v>
      </c>
      <c r="G21" s="18" t="s">
        <v>7</v>
      </c>
      <c r="H21" s="13">
        <f>B21/Baseline_30yrs!B7</f>
        <v>0</v>
      </c>
      <c r="I21" s="15">
        <f>C21/Baseline_30yrs!C7</f>
        <v>0</v>
      </c>
    </row>
    <row r="22" spans="1:9" x14ac:dyDescent="0.35">
      <c r="A22" s="18" t="s">
        <v>8</v>
      </c>
      <c r="B22" s="4">
        <f>'40Yrs'!B8-Baseline_30yrs!B8</f>
        <v>0</v>
      </c>
      <c r="C22" s="8">
        <f>'40Yrs'!C8-Baseline_30yrs!C8</f>
        <v>0</v>
      </c>
      <c r="G22" s="18" t="s">
        <v>8</v>
      </c>
      <c r="H22" s="13">
        <f>B22/Baseline_30yrs!B8</f>
        <v>0</v>
      </c>
      <c r="I22" s="15">
        <f>C22/Baseline_30yrs!C8</f>
        <v>0</v>
      </c>
    </row>
    <row r="23" spans="1:9" x14ac:dyDescent="0.35">
      <c r="A23" s="18" t="s">
        <v>9</v>
      </c>
      <c r="B23" s="4">
        <f>'40Yrs'!B9-Baseline_30yrs!B9</f>
        <v>0</v>
      </c>
      <c r="C23" s="8">
        <f>'40Yrs'!C9-Baseline_30yrs!C9</f>
        <v>0</v>
      </c>
      <c r="G23" s="18" t="s">
        <v>9</v>
      </c>
      <c r="H23" s="13">
        <f>B23/Baseline_30yrs!B9</f>
        <v>0</v>
      </c>
      <c r="I23" s="15">
        <f>C23/Baseline_30yrs!C9</f>
        <v>0</v>
      </c>
    </row>
    <row r="24" spans="1:9" x14ac:dyDescent="0.35">
      <c r="A24" s="18" t="s">
        <v>10</v>
      </c>
      <c r="B24" s="4">
        <f>'40Yrs'!B10-Baseline_30yrs!B10</f>
        <v>0</v>
      </c>
      <c r="C24" s="8">
        <f>'40Yrs'!C10-Baseline_30yrs!C10</f>
        <v>0</v>
      </c>
      <c r="G24" s="18" t="s">
        <v>10</v>
      </c>
      <c r="H24" s="13">
        <f>B24/Baseline_30yrs!B10</f>
        <v>0</v>
      </c>
      <c r="I24" s="15">
        <f>C24/Baseline_30yrs!C10</f>
        <v>0</v>
      </c>
    </row>
    <row r="25" spans="1:9" ht="15" thickBot="1" x14ac:dyDescent="0.4">
      <c r="A25" s="19" t="s">
        <v>11</v>
      </c>
      <c r="B25" s="9">
        <f>'40Yrs'!B11-Baseline_30yrs!B11</f>
        <v>0</v>
      </c>
      <c r="C25" s="10">
        <f>'40Yrs'!C11-Baseline_30yrs!C11</f>
        <v>0</v>
      </c>
      <c r="G25" s="19" t="s">
        <v>11</v>
      </c>
      <c r="H25" s="16">
        <f>B25/Baseline_30yrs!B11</f>
        <v>0</v>
      </c>
      <c r="I25" s="17">
        <f>C25/Baseline_30yrs!C11</f>
        <v>0</v>
      </c>
    </row>
  </sheetData>
  <mergeCells count="2">
    <mergeCell ref="E1:F1"/>
    <mergeCell ref="E15:F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7" ma:contentTypeDescription="Create a new document." ma:contentTypeScope="" ma:versionID="a9d228084ace73d2d4415d2d903250c8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8427b9ec3c80439d86e1ec7502415b0c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C91C71FE-410F-4A78-BA74-25F40A1553C2}"/>
</file>

<file path=customXml/itemProps2.xml><?xml version="1.0" encoding="utf-8"?>
<ds:datastoreItem xmlns:ds="http://schemas.openxmlformats.org/officeDocument/2006/customXml" ds:itemID="{4EB7DAC9-0421-435F-9F9F-CE6EA8E7FFB4}"/>
</file>

<file path=customXml/itemProps3.xml><?xml version="1.0" encoding="utf-8"?>
<ds:datastoreItem xmlns:ds="http://schemas.openxmlformats.org/officeDocument/2006/customXml" ds:itemID="{3505AE3C-8EEF-40F5-844C-D1CE6C2740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Baseline_30yrs</vt:lpstr>
      <vt:lpstr>20yrs</vt:lpstr>
      <vt:lpstr>40Yrs</vt:lpstr>
      <vt:lpstr>Delta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 (ESO), Jo</dc:creator>
  <cp:lastModifiedBy>Zhou (ESO), Jo</cp:lastModifiedBy>
  <dcterms:created xsi:type="dcterms:W3CDTF">2023-04-06T11:07:38Z</dcterms:created>
  <dcterms:modified xsi:type="dcterms:W3CDTF">2023-05-26T15:55:31Z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